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owner\OneDrive - České vysoké učení technické v Praze\5\ZJF\"/>
    </mc:Choice>
  </mc:AlternateContent>
  <xr:revisionPtr revIDLastSave="49" documentId="11_3EC20F6A65218E3BA32A0A45E23120462D136D2D" xr6:coauthVersionLast="45" xr6:coauthVersionMax="45" xr10:uidLastSave="{98D6907E-3030-46DF-9BD5-60E4BAC4441B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F9" i="1"/>
  <c r="H8" i="1"/>
  <c r="F8" i="1"/>
  <c r="F7" i="1"/>
  <c r="B13" i="1"/>
  <c r="B12" i="1"/>
  <c r="B11" i="1" l="1"/>
  <c r="B5" i="1"/>
  <c r="D4" i="1"/>
  <c r="D2" i="1"/>
  <c r="B7" i="1" l="1"/>
  <c r="B8" i="1"/>
  <c r="B9" i="1" l="1"/>
  <c r="D9" i="1" s="1"/>
  <c r="D8" i="1"/>
</calcChain>
</file>

<file path=xl/sharedStrings.xml><?xml version="1.0" encoding="utf-8"?>
<sst xmlns="http://schemas.openxmlformats.org/spreadsheetml/2006/main" count="29" uniqueCount="19">
  <si>
    <t>E_0 alfa</t>
  </si>
  <si>
    <t>MeV</t>
  </si>
  <si>
    <t>R</t>
  </si>
  <si>
    <t>m</t>
  </si>
  <si>
    <t>c</t>
  </si>
  <si>
    <t>m/s</t>
  </si>
  <si>
    <t>B</t>
  </si>
  <si>
    <t>T</t>
  </si>
  <si>
    <t>E kin.</t>
  </si>
  <si>
    <t>eV</t>
  </si>
  <si>
    <t>omega</t>
  </si>
  <si>
    <t>Hz</t>
  </si>
  <si>
    <t>f</t>
  </si>
  <si>
    <t>MHz</t>
  </si>
  <si>
    <t>MHZ</t>
  </si>
  <si>
    <t>dM</t>
  </si>
  <si>
    <t>v(rel.)</t>
  </si>
  <si>
    <t>v(nerel.)</t>
  </si>
  <si>
    <t>rel.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</si>
</sst>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164" fontId="2" fillId="0" borderId="0" xfId="1" applyNumberFormat="1" applyFont="1"/>
    <xf numFmtId="164" fontId="1" fillId="0" borderId="0" xfId="1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B14" sqref="B14"/>
    </sheetView>
  </sheetViews>
  <sheetFormatPr defaultRowHeight="15" x14ac:dyDescent="0.25"/>
  <cols>
    <col min="1" max="1" width="9.140625" style="2"/>
    <col min="2" max="2" width="10" bestFit="1" customWidth="1"/>
    <col min="4" max="4" width="16.28515625" bestFit="1" customWidth="1"/>
    <col min="6" max="6" width="11" bestFit="1" customWidth="1"/>
  </cols>
  <sheetData>
    <row r="1" spans="1:9" x14ac:dyDescent="0.25">
      <c r="F1" t="s">
        <v>18</v>
      </c>
    </row>
    <row r="2" spans="1:9" x14ac:dyDescent="0.25">
      <c r="A2" s="2" t="s">
        <v>0</v>
      </c>
      <c r="B2">
        <v>3727.4</v>
      </c>
      <c r="C2" t="s">
        <v>1</v>
      </c>
      <c r="D2">
        <f>B2*10^6</f>
        <v>3727400000</v>
      </c>
      <c r="E2" t="s">
        <v>9</v>
      </c>
    </row>
    <row r="3" spans="1:9" x14ac:dyDescent="0.25">
      <c r="A3" s="2" t="s">
        <v>2</v>
      </c>
      <c r="B3">
        <v>0.75</v>
      </c>
      <c r="C3" t="s">
        <v>3</v>
      </c>
    </row>
    <row r="4" spans="1:9" x14ac:dyDescent="0.25">
      <c r="A4" s="2" t="s">
        <v>8</v>
      </c>
      <c r="B4">
        <v>35</v>
      </c>
      <c r="C4" t="s">
        <v>1</v>
      </c>
      <c r="D4">
        <f>B4*10^6</f>
        <v>35000000</v>
      </c>
      <c r="E4" t="s">
        <v>9</v>
      </c>
    </row>
    <row r="5" spans="1:9" x14ac:dyDescent="0.25">
      <c r="A5" s="2" t="s">
        <v>4</v>
      </c>
      <c r="B5">
        <f>3*10^8</f>
        <v>300000000</v>
      </c>
      <c r="C5" t="s">
        <v>5</v>
      </c>
    </row>
    <row r="7" spans="1:9" s="1" customFormat="1" x14ac:dyDescent="0.25">
      <c r="A7" s="3" t="s">
        <v>6</v>
      </c>
      <c r="B7" s="1">
        <f>SQRT(2*D2*D4)/(2*B3*B5)</f>
        <v>1.1351140694297133</v>
      </c>
      <c r="C7" s="1" t="s">
        <v>7</v>
      </c>
      <c r="F7" s="1">
        <f>B13*D2/(B3*2*B5)</f>
        <v>1.1271913671872973</v>
      </c>
      <c r="G7" s="1" t="s">
        <v>7</v>
      </c>
    </row>
    <row r="8" spans="1:9" s="1" customFormat="1" x14ac:dyDescent="0.25">
      <c r="A8" s="3" t="s">
        <v>10</v>
      </c>
      <c r="B8" s="1">
        <f>B5*SQRT(2*D4)/(B3*SQRT(D2))</f>
        <v>54815832.080632187</v>
      </c>
      <c r="C8" s="1" t="s">
        <v>11</v>
      </c>
      <c r="D8" s="1">
        <f>B8/10^6</f>
        <v>54.815832080632184</v>
      </c>
      <c r="E8" s="1" t="s">
        <v>13</v>
      </c>
      <c r="F8" s="1">
        <f>B13*B5/B3</f>
        <v>54433236.597551517</v>
      </c>
      <c r="G8" s="1" t="s">
        <v>11</v>
      </c>
      <c r="H8" s="1">
        <f>F8/10^6</f>
        <v>54.43323659755152</v>
      </c>
      <c r="I8" s="1" t="s">
        <v>13</v>
      </c>
    </row>
    <row r="9" spans="1:9" s="1" customFormat="1" x14ac:dyDescent="0.25">
      <c r="A9" s="3" t="s">
        <v>12</v>
      </c>
      <c r="B9" s="1">
        <f>B8/(2*PI())</f>
        <v>8724210.6353279073</v>
      </c>
      <c r="C9" s="1" t="s">
        <v>11</v>
      </c>
      <c r="D9" s="1">
        <f>B9/10^6</f>
        <v>8.724210635327907</v>
      </c>
      <c r="E9" s="1" t="s">
        <v>14</v>
      </c>
      <c r="F9" s="1">
        <f>F8/(2*PI())</f>
        <v>8663318.6729909871</v>
      </c>
      <c r="G9" s="1" t="s">
        <v>11</v>
      </c>
      <c r="H9" s="1">
        <f>F9/10^6</f>
        <v>8.6633186729909877</v>
      </c>
      <c r="I9" s="1" t="s">
        <v>13</v>
      </c>
    </row>
    <row r="10" spans="1:9" s="4" customFormat="1" x14ac:dyDescent="0.25">
      <c r="A10" s="2"/>
      <c r="C10" s="6"/>
    </row>
    <row r="11" spans="1:9" x14ac:dyDescent="0.25">
      <c r="A11" s="2" t="s">
        <v>17</v>
      </c>
      <c r="B11">
        <f>SQRT(2*B4/B2)</f>
        <v>0.13703958020158044</v>
      </c>
      <c r="C11" s="4" t="s">
        <v>4</v>
      </c>
    </row>
    <row r="12" spans="1:9" x14ac:dyDescent="0.25">
      <c r="A12" s="2" t="s">
        <v>15</v>
      </c>
      <c r="B12" s="5">
        <f>B4/B2</f>
        <v>9.3899232709126999E-3</v>
      </c>
    </row>
    <row r="13" spans="1:9" x14ac:dyDescent="0.25">
      <c r="A13" s="2" t="s">
        <v>16</v>
      </c>
      <c r="B13">
        <f>SQRT(1-1/(1+B4/B2)^2)</f>
        <v>0.13608309149387879</v>
      </c>
      <c r="C13" t="s">
        <v>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Vacha, Lukas</cp:lastModifiedBy>
  <dcterms:created xsi:type="dcterms:W3CDTF">2020-12-13T16:38:26Z</dcterms:created>
  <dcterms:modified xsi:type="dcterms:W3CDTF">2020-12-14T07:59:24Z</dcterms:modified>
</cp:coreProperties>
</file>